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elta.sm.ee/dhs/webdav/22fd0b983c12e2a6ca2ae30538400f226d3e1420/47008010228/e1aa6d82-66d0-406f-91e1-313a38f70b97/"/>
    </mc:Choice>
  </mc:AlternateContent>
  <xr:revisionPtr revIDLastSave="0" documentId="13_ncr:1_{4ECEB14A-4C19-4CA9-87A4-E665FF0DF9B5}" xr6:coauthVersionLast="47" xr6:coauthVersionMax="47" xr10:uidLastSave="{00000000-0000-0000-0000-000000000000}"/>
  <bookViews>
    <workbookView xWindow="13815" yWindow="0" windowWidth="14985" windowHeight="15480" xr2:uid="{6316F312-19F1-41ED-A0FD-175D943CDDC2}"/>
  </bookViews>
  <sheets>
    <sheet name="SOM täiendav II lg muudatus" sheetId="4" r:id="rId1"/>
    <sheet name="II lg järgne seis muudatueg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4" l="1"/>
  <c r="H10" i="4"/>
  <c r="G10" i="4"/>
  <c r="H9" i="4"/>
  <c r="G9" i="4"/>
  <c r="F7" i="4"/>
  <c r="H7" i="4" s="1"/>
  <c r="E7" i="4"/>
  <c r="G7" i="4" s="1"/>
  <c r="F6" i="4"/>
  <c r="E6" i="4"/>
  <c r="G6" i="4" s="1"/>
  <c r="M9" i="3"/>
  <c r="L9" i="3"/>
  <c r="M26" i="3"/>
  <c r="L26" i="3"/>
  <c r="M40" i="3"/>
  <c r="L40" i="3"/>
  <c r="M49" i="3"/>
  <c r="L49" i="3"/>
</calcChain>
</file>

<file path=xl/sharedStrings.xml><?xml version="1.0" encoding="utf-8"?>
<sst xmlns="http://schemas.openxmlformats.org/spreadsheetml/2006/main" count="85" uniqueCount="63">
  <si>
    <t>Täiendav muudatusettepanek 2025. aasta lisaeelarve eelnõule</t>
  </si>
  <si>
    <t>SOTSIAALMINISTEERIUMI VALITSEMISALA</t>
  </si>
  <si>
    <t xml:space="preserve">2025. aasta riigieelarve seadus (RT I, 23.12.2024, 14) </t>
  </si>
  <si>
    <t>II lugemise täiendav muudatus</t>
  </si>
  <si>
    <t>Täpsustatud 2025. aastaeelarve</t>
  </si>
  <si>
    <t>Eelarve kokku</t>
  </si>
  <si>
    <t>Sealhulgas piirmääraga vahendid</t>
  </si>
  <si>
    <t>KULUD</t>
  </si>
  <si>
    <t>Tulemusvaldkond: TERVIS</t>
  </si>
  <si>
    <t>Inimkeskse tervishoiu programm</t>
  </si>
  <si>
    <t>Inimeste terviseharitus ja põhiõiguste kaitse</t>
  </si>
  <si>
    <t>INVESTEERINGUD</t>
  </si>
  <si>
    <t>Muudatusega suunatakse vahendeid ümber kulude ja investeeringute vahel.</t>
  </si>
  <si>
    <t>Muudatus I lugemisele</t>
  </si>
  <si>
    <t>Muudatus II lugemisele</t>
  </si>
  <si>
    <t>SOM II lugemise täiendav muudatus</t>
  </si>
  <si>
    <t>TULUD</t>
  </si>
  <si>
    <t>Saadud toetused</t>
  </si>
  <si>
    <t>Riigilõivud</t>
  </si>
  <si>
    <t>Tulu majandustegevusest</t>
  </si>
  <si>
    <t>Trahvid ja muud varalised karistused</t>
  </si>
  <si>
    <t>Muud tulud</t>
  </si>
  <si>
    <t>Tulemusvaldkond: HEAOLU</t>
  </si>
  <si>
    <t>Tööturuprogramm</t>
  </si>
  <si>
    <t>Tööhõive toetamine ja areng</t>
  </si>
  <si>
    <t>Kvaliteetse tööelu tagamine ja areng</t>
  </si>
  <si>
    <t>Vanemaealiste programm</t>
  </si>
  <si>
    <t>Vanemaealiste heaolu ja ühiskonnaelus osalemise toetamine</t>
  </si>
  <si>
    <t>Pensionisüsteemi kujundamine ja hüvitiste maksmine</t>
  </si>
  <si>
    <t>Sotsiaalhoolekande programm</t>
  </si>
  <si>
    <t>Pikaajalise hoolduse poliitika kujundamine, KOV võimestamine</t>
  </si>
  <si>
    <t>Hoolekande kättesaadavuse tagamine ja toimetuleku toetamine</t>
  </si>
  <si>
    <t>Laste ja perede programm</t>
  </si>
  <si>
    <t>Hüvitised ja toetused lastele ning peredele</t>
  </si>
  <si>
    <t>Abivajavaid lapsi ja peresid toetavad teenused</t>
  </si>
  <si>
    <t>Lapsi ja peresid toetavate meetmete arendamine ja pakkumine</t>
  </si>
  <si>
    <t>Laste ja perede ning ohvriabi valdkonna arendamine</t>
  </si>
  <si>
    <t>Teenused ohvritele ja vägivallatsejatele</t>
  </si>
  <si>
    <t>Tervist toetava keskkonna programm</t>
  </si>
  <si>
    <t>Tervist toetava ja parendava keskkonna kujundamine</t>
  </si>
  <si>
    <t>Vee, õhu, müra ja kiirgusega seotud terviseriskid</t>
  </si>
  <si>
    <t>Kemikaalide ohutus ja riskide vähendamine</t>
  </si>
  <si>
    <t>Toodete ja teenuste ohutus ning riskide vähendamine</t>
  </si>
  <si>
    <t>Tervist toetavate valikute programm</t>
  </si>
  <si>
    <t>Terviseriskide ennetamise ja tervise edendamise korraldamine</t>
  </si>
  <si>
    <t>Vaimse tervise edendamine</t>
  </si>
  <si>
    <t>Tasakaalustatud toitumise ja füüsilise aktiivsuse edendamine</t>
  </si>
  <si>
    <t>Uimastite tarvitamise ennetamine ja vähendamine</t>
  </si>
  <si>
    <t>Nakkushaiguste leviku tõkestamine (HIV, TB ja hepatiidid)</t>
  </si>
  <si>
    <t>Inimkeskse tervishoiu valdkonna arendamine</t>
  </si>
  <si>
    <t>Personali võimekus, juhtimine ja vastutus</t>
  </si>
  <si>
    <t>Tervishoiuteenuste mudelite ümberkujundamine</t>
  </si>
  <si>
    <t>Tervisesüsteemi kvaliteet ja patsiendiohutus</t>
  </si>
  <si>
    <t>Tervise ebavõrdsuse vähendamine ja ravikindlustuse tagamine</t>
  </si>
  <si>
    <t>Ravimite ja meditsiiniseadmete valdkonna arendamine</t>
  </si>
  <si>
    <t>Ravimite, verepreparaatide ja meditsiiniseadmete kättesaadavus</t>
  </si>
  <si>
    <t>Nakkushaiguste leviku tõkestamine (vaktsineerimine, AMR)</t>
  </si>
  <si>
    <t>Käibemaks</t>
  </si>
  <si>
    <t xml:space="preserve">   Käibemaks</t>
  </si>
  <si>
    <t>FINANTSEERIMISTEHINGUD</t>
  </si>
  <si>
    <t>Osalused avaliku sektori ja sidusüksustes</t>
  </si>
  <si>
    <r>
      <t xml:space="preserve">Valitsemisala-sisene muudatus </t>
    </r>
    <r>
      <rPr>
        <i/>
        <sz val="11"/>
        <color rgb="FF000000"/>
        <rFont val="Arial"/>
        <family val="2"/>
        <charset val="186"/>
      </rPr>
      <t>(kuludes ja investeeringutes)</t>
    </r>
  </si>
  <si>
    <t>Sotsiaalministeerium suunab algselt Tallinna Ühendhaigla ASi asutamise tegevustoetuseks mõeldud vahendid Tervise ja Heaolu Infosüsteemide Keskusele summas 585 000 eurot sotsiaalkaitse infosüsteemi SKAIS arenduste puudujäägi katteks. Tallinna Ühendhaigla ASi asutamine ja selle tegevused vajavad veel otsustamist. Pensionite ja hüvitiste tõrgeteta väljamaksmiseks ning toimepidevuse tagamiseks on vaja ümber kujundada antud teenuste loogika ja arhitektuur. Vananenud sotsiaalkaitse infosüsteemist SKAIS1 tuleb teenused viia uude lahendusse. Kogu projekt kestab 2030 aastani ja on kogumaksumusega 20-25 milj eurot. Eraldatav summa võimaldab alustada investeeringutega, et tagada igakuine pensionite väljamaksmine ja süsteemi kriisikindlus, vähendades tehnoloogilist võlga süsteemi erinevate komponentide juures.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</si>
</sst>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charset val="186"/>
      <scheme val="minor"/>
    </font>
    <font>
      <b/>
      <sz val="11"/>
      <name val="Times New Roman"/>
      <family val="1"/>
      <charset val="186"/>
    </font>
    <font>
      <b/>
      <sz val="11"/>
      <color rgb="FF000000"/>
      <name val="Times New Roman"/>
      <family val="1"/>
      <charset val="186"/>
    </font>
    <font>
      <sz val="11"/>
      <name val="Times New Roman"/>
      <family val="1"/>
      <charset val="186"/>
    </font>
    <font>
      <sz val="11"/>
      <color rgb="FF000000"/>
      <name val="Times New Roman"/>
      <family val="1"/>
      <charset val="186"/>
    </font>
    <font>
      <b/>
      <sz val="11"/>
      <color rgb="FF000087"/>
      <name val="Times New Roman"/>
      <family val="1"/>
      <charset val="186"/>
    </font>
    <font>
      <b/>
      <sz val="11"/>
      <color rgb="FFFFFFFF"/>
      <name val="Times New Roman"/>
      <family val="1"/>
      <charset val="186"/>
    </font>
    <font>
      <i/>
      <sz val="11"/>
      <color rgb="FF000000"/>
      <name val="Times New Roman"/>
      <family val="1"/>
      <charset val="186"/>
    </font>
    <font>
      <b/>
      <sz val="11"/>
      <color theme="1"/>
      <name val="Arial"/>
      <family val="2"/>
      <charset val="186"/>
    </font>
    <font>
      <sz val="11"/>
      <color theme="1"/>
      <name val="Arial"/>
      <family val="2"/>
      <charset val="186"/>
    </font>
    <font>
      <b/>
      <i/>
      <sz val="11"/>
      <color rgb="FF000000"/>
      <name val="Arial"/>
      <family val="2"/>
      <charset val="186"/>
    </font>
    <font>
      <i/>
      <sz val="11"/>
      <color rgb="FF000000"/>
      <name val="Arial"/>
      <family val="2"/>
      <charset val="186"/>
    </font>
    <font>
      <sz val="11"/>
      <color rgb="FF242424"/>
      <name val="Arial"/>
      <family val="2"/>
      <charset val="186"/>
    </font>
  </fonts>
  <fills count="6">
    <fill>
      <patternFill patternType="none"/>
    </fill>
    <fill>
      <patternFill patternType="gray125"/>
    </fill>
    <fill>
      <patternFill patternType="solid">
        <fgColor rgb="FF99C9FE"/>
        <bgColor rgb="FF000000"/>
      </patternFill>
    </fill>
    <fill>
      <patternFill patternType="solid">
        <fgColor rgb="FFBAE6E8"/>
        <bgColor rgb="FF000000"/>
      </patternFill>
    </fill>
    <fill>
      <patternFill patternType="solid">
        <fgColor rgb="FFFFFFFF"/>
        <bgColor rgb="FF000000"/>
      </patternFill>
    </fill>
    <fill>
      <patternFill patternType="solid">
        <fgColor rgb="FFFFFF00"/>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3" fontId="0" fillId="0" borderId="0" xfId="0" applyNumberFormat="1"/>
    <xf numFmtId="0" fontId="1"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2" fillId="3" borderId="2" xfId="0" applyFont="1" applyFill="1" applyBorder="1" applyAlignment="1">
      <alignment horizontal="left" vertical="top" wrapText="1"/>
    </xf>
    <xf numFmtId="3" fontId="2" fillId="3" borderId="2" xfId="0" applyNumberFormat="1" applyFont="1" applyFill="1" applyBorder="1" applyAlignment="1">
      <alignment horizontal="right" vertical="top" indent="1"/>
    </xf>
    <xf numFmtId="0" fontId="2" fillId="3" borderId="2" xfId="0" applyFont="1" applyFill="1" applyBorder="1" applyAlignment="1">
      <alignment horizontal="right" vertical="top" indent="1"/>
    </xf>
    <xf numFmtId="0" fontId="3" fillId="0" borderId="2" xfId="0" applyFont="1" applyBorder="1" applyAlignment="1">
      <alignment horizontal="left" vertical="top" wrapText="1" indent="1"/>
    </xf>
    <xf numFmtId="3" fontId="4" fillId="4" borderId="2" xfId="0" applyNumberFormat="1" applyFont="1" applyFill="1" applyBorder="1" applyAlignment="1">
      <alignment horizontal="right" vertical="center" indent="1"/>
    </xf>
    <xf numFmtId="0" fontId="4" fillId="4" borderId="2" xfId="0" applyFont="1" applyFill="1" applyBorder="1" applyAlignment="1">
      <alignment horizontal="right" vertical="center" indent="1"/>
    </xf>
    <xf numFmtId="0" fontId="5" fillId="0" borderId="2" xfId="0" applyFont="1" applyBorder="1" applyAlignment="1">
      <alignment horizontal="left" vertical="top" wrapText="1" indent="1"/>
    </xf>
    <xf numFmtId="3" fontId="5" fillId="0" borderId="2" xfId="0" applyNumberFormat="1" applyFont="1" applyBorder="1" applyAlignment="1">
      <alignment horizontal="right" vertical="top" indent="1"/>
    </xf>
    <xf numFmtId="0" fontId="5" fillId="0" borderId="2" xfId="0" applyFont="1" applyBorder="1" applyAlignment="1">
      <alignment horizontal="right" vertical="top" indent="1"/>
    </xf>
    <xf numFmtId="0" fontId="5" fillId="0" borderId="2" xfId="0" applyFont="1" applyBorder="1" applyAlignment="1">
      <alignment horizontal="left" vertical="top" wrapText="1" indent="2"/>
    </xf>
    <xf numFmtId="3" fontId="6" fillId="0" borderId="2" xfId="0" applyNumberFormat="1" applyFont="1" applyBorder="1" applyAlignment="1">
      <alignment horizontal="right" vertical="top" indent="1"/>
    </xf>
    <xf numFmtId="0" fontId="6" fillId="0" borderId="2" xfId="0" applyFont="1" applyBorder="1" applyAlignment="1">
      <alignment horizontal="right" vertical="top" indent="1"/>
    </xf>
    <xf numFmtId="0" fontId="4" fillId="0" borderId="2" xfId="0" applyFont="1" applyBorder="1" applyAlignment="1">
      <alignment horizontal="left" vertical="top" wrapText="1" indent="3"/>
    </xf>
    <xf numFmtId="0" fontId="4" fillId="0" borderId="2" xfId="0" applyFont="1" applyBorder="1" applyAlignment="1">
      <alignment horizontal="right" vertical="top" indent="1"/>
    </xf>
    <xf numFmtId="3" fontId="4" fillId="0" borderId="2" xfId="0" applyNumberFormat="1" applyFont="1" applyBorder="1" applyAlignment="1">
      <alignment horizontal="right" vertical="top" indent="1"/>
    </xf>
    <xf numFmtId="0" fontId="2" fillId="0" borderId="2" xfId="0" applyFont="1" applyBorder="1" applyAlignment="1">
      <alignment horizontal="left" vertical="top" wrapText="1" indent="1"/>
    </xf>
    <xf numFmtId="3" fontId="2" fillId="0" borderId="2" xfId="0" applyNumberFormat="1" applyFont="1" applyBorder="1" applyAlignment="1">
      <alignment horizontal="right" vertical="top" indent="1"/>
    </xf>
    <xf numFmtId="0" fontId="2" fillId="0" borderId="2" xfId="0" applyFont="1" applyBorder="1" applyAlignment="1">
      <alignment horizontal="right" vertical="top" indent="1"/>
    </xf>
    <xf numFmtId="3" fontId="7" fillId="4" borderId="2" xfId="0" applyNumberFormat="1" applyFont="1" applyFill="1" applyBorder="1" applyAlignment="1">
      <alignment horizontal="right" vertical="center" indent="1"/>
    </xf>
    <xf numFmtId="0" fontId="7" fillId="4" borderId="2" xfId="0" applyFont="1" applyFill="1" applyBorder="1" applyAlignment="1">
      <alignment horizontal="right" vertical="center" indent="1"/>
    </xf>
    <xf numFmtId="0" fontId="7" fillId="0" borderId="2" xfId="0" applyFont="1" applyBorder="1" applyAlignment="1">
      <alignment horizontal="left" vertical="top" wrapText="1"/>
    </xf>
    <xf numFmtId="0" fontId="0" fillId="5" borderId="0" xfId="0" applyFill="1"/>
    <xf numFmtId="0" fontId="8" fillId="0" borderId="0" xfId="0" applyFont="1"/>
    <xf numFmtId="0" fontId="9" fillId="0" borderId="0" xfId="0" applyFont="1"/>
    <xf numFmtId="0" fontId="10" fillId="0" borderId="0" xfId="0" applyFont="1" applyAlignment="1">
      <alignment vertical="top"/>
    </xf>
    <xf numFmtId="0" fontId="9" fillId="0" borderId="0" xfId="0" applyFont="1" applyAlignment="1">
      <alignment vertical="top"/>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2" fillId="0" borderId="0" xfId="0" applyFont="1" applyAlignment="1">
      <alignment horizontal="left" vertical="top"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65ED0-757F-4B58-B24E-C88ADBC5FAE7}">
  <dimension ref="B2:I15"/>
  <sheetViews>
    <sheetView tabSelected="1" topLeftCell="A2" workbookViewId="0">
      <selection activeCell="E16" sqref="E16"/>
    </sheetView>
  </sheetViews>
  <sheetFormatPr defaultRowHeight="15" x14ac:dyDescent="0.25"/>
  <cols>
    <col min="2" max="2" width="37" customWidth="1"/>
    <col min="3" max="3" width="12.140625" bestFit="1" customWidth="1"/>
    <col min="4" max="4" width="14.28515625" customWidth="1"/>
    <col min="6" max="6" width="13.28515625" customWidth="1"/>
    <col min="7" max="7" width="12.140625" bestFit="1" customWidth="1"/>
    <col min="8" max="8" width="13.28515625" customWidth="1"/>
    <col min="9" max="9" width="11.7109375" customWidth="1"/>
    <col min="11" max="11" width="10.28515625" customWidth="1"/>
  </cols>
  <sheetData>
    <row r="2" spans="2:9" x14ac:dyDescent="0.25">
      <c r="B2" s="26" t="s">
        <v>0</v>
      </c>
    </row>
    <row r="4" spans="2:9" ht="42" customHeight="1" x14ac:dyDescent="0.25">
      <c r="B4" s="30" t="s">
        <v>1</v>
      </c>
      <c r="C4" s="31" t="s">
        <v>2</v>
      </c>
      <c r="D4" s="32"/>
      <c r="E4" s="31" t="s">
        <v>3</v>
      </c>
      <c r="F4" s="32"/>
      <c r="G4" s="31" t="s">
        <v>4</v>
      </c>
      <c r="H4" s="33"/>
    </row>
    <row r="5" spans="2:9" ht="42.75" x14ac:dyDescent="0.25">
      <c r="B5" s="30"/>
      <c r="C5" s="3" t="s">
        <v>5</v>
      </c>
      <c r="D5" s="3" t="s">
        <v>6</v>
      </c>
      <c r="E5" s="3" t="s">
        <v>5</v>
      </c>
      <c r="F5" s="3" t="s">
        <v>6</v>
      </c>
      <c r="G5" s="3" t="s">
        <v>5</v>
      </c>
      <c r="H5" s="3" t="s">
        <v>6</v>
      </c>
    </row>
    <row r="6" spans="2:9" x14ac:dyDescent="0.25">
      <c r="B6" s="4" t="s">
        <v>7</v>
      </c>
      <c r="C6" s="5">
        <v>-7469699</v>
      </c>
      <c r="D6" s="5">
        <v>-197436</v>
      </c>
      <c r="E6" s="5">
        <f>E7</f>
        <v>585</v>
      </c>
      <c r="F6" s="5">
        <f>F7</f>
        <v>585</v>
      </c>
      <c r="G6" s="5">
        <f>C6+E6</f>
        <v>-7469114</v>
      </c>
      <c r="H6" s="5">
        <f>D6+F6</f>
        <v>-196851</v>
      </c>
      <c r="I6" s="1"/>
    </row>
    <row r="7" spans="2:9" x14ac:dyDescent="0.25">
      <c r="B7" s="10" t="s">
        <v>8</v>
      </c>
      <c r="C7" s="11">
        <v>-2444877</v>
      </c>
      <c r="D7" s="11">
        <v>-73615</v>
      </c>
      <c r="E7" s="11">
        <f>E9</f>
        <v>585</v>
      </c>
      <c r="F7" s="11">
        <f>F9</f>
        <v>585</v>
      </c>
      <c r="G7" s="11">
        <f>C7+E7</f>
        <v>-2444292</v>
      </c>
      <c r="H7" s="11">
        <f>D7+F7</f>
        <v>-73030</v>
      </c>
    </row>
    <row r="8" spans="2:9" x14ac:dyDescent="0.25">
      <c r="B8" s="13" t="s">
        <v>9</v>
      </c>
      <c r="C8" s="14">
        <v>-2410921</v>
      </c>
      <c r="D8" s="14">
        <v>-45262</v>
      </c>
      <c r="E8" s="14">
        <v>-3019</v>
      </c>
      <c r="F8" s="14">
        <v>-3019</v>
      </c>
      <c r="G8" s="15">
        <v>535</v>
      </c>
      <c r="H8" s="15">
        <v>535</v>
      </c>
    </row>
    <row r="9" spans="2:9" ht="30" x14ac:dyDescent="0.25">
      <c r="B9" s="16" t="s">
        <v>10</v>
      </c>
      <c r="C9" s="18">
        <v>-16053</v>
      </c>
      <c r="D9" s="18">
        <v>-3424</v>
      </c>
      <c r="E9" s="17">
        <v>585</v>
      </c>
      <c r="F9" s="17">
        <v>585</v>
      </c>
      <c r="G9" s="18">
        <f>C9+E9</f>
        <v>-15468</v>
      </c>
      <c r="H9" s="18">
        <f>D9+F9</f>
        <v>-2839</v>
      </c>
    </row>
    <row r="10" spans="2:9" x14ac:dyDescent="0.25">
      <c r="B10" s="4" t="s">
        <v>11</v>
      </c>
      <c r="C10" s="5">
        <v>-11758</v>
      </c>
      <c r="D10" s="5">
        <v>-5502</v>
      </c>
      <c r="E10" s="5">
        <v>-585</v>
      </c>
      <c r="F10" s="5">
        <v>-585</v>
      </c>
      <c r="G10" s="5">
        <f>C10+E10</f>
        <v>-12343</v>
      </c>
      <c r="H10" s="5">
        <f>D10+F10</f>
        <v>-6087</v>
      </c>
    </row>
    <row r="13" spans="2:9" ht="19.5" customHeight="1" x14ac:dyDescent="0.25">
      <c r="B13" s="28" t="s">
        <v>61</v>
      </c>
      <c r="C13" s="27"/>
      <c r="D13" s="27"/>
      <c r="E13" s="27"/>
      <c r="F13" s="27"/>
      <c r="G13" s="27"/>
      <c r="H13" s="27"/>
    </row>
    <row r="14" spans="2:9" ht="19.5" customHeight="1" x14ac:dyDescent="0.25">
      <c r="B14" s="29" t="s">
        <v>12</v>
      </c>
      <c r="C14" s="27"/>
      <c r="D14" s="27"/>
      <c r="E14" s="27"/>
      <c r="F14" s="27"/>
      <c r="G14" s="27"/>
      <c r="H14" s="27"/>
    </row>
    <row r="15" spans="2:9" ht="113.25" customHeight="1" x14ac:dyDescent="0.25">
      <c r="B15" s="34" t="s">
        <v>62</v>
      </c>
      <c r="C15" s="34"/>
      <c r="D15" s="34"/>
      <c r="E15" s="34"/>
      <c r="F15" s="34"/>
      <c r="G15" s="34"/>
      <c r="H15" s="34"/>
    </row>
  </sheetData>
  <mergeCells count="5">
    <mergeCell ref="B4:B5"/>
    <mergeCell ref="C4:D4"/>
    <mergeCell ref="E4:F4"/>
    <mergeCell ref="G4:H4"/>
    <mergeCell ref="B15:H15"/>
  </mergeCell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311ED-145F-4370-BCA1-CB194090C099}">
  <dimension ref="C1:O52"/>
  <sheetViews>
    <sheetView topLeftCell="C1" workbookViewId="0">
      <selection activeCell="P32" sqref="P32"/>
    </sheetView>
  </sheetViews>
  <sheetFormatPr defaultRowHeight="15" x14ac:dyDescent="0.25"/>
  <cols>
    <col min="3" max="3" width="58.140625" customWidth="1"/>
    <col min="4" max="4" width="14.140625" bestFit="1" customWidth="1"/>
    <col min="5" max="5" width="10.42578125" bestFit="1" customWidth="1"/>
    <col min="12" max="12" width="12.140625" bestFit="1" customWidth="1"/>
    <col min="13" max="13" width="10.42578125" bestFit="1" customWidth="1"/>
    <col min="15" max="15" width="9.5703125" bestFit="1" customWidth="1"/>
  </cols>
  <sheetData>
    <row r="1" spans="3:15" ht="42.75" customHeight="1" x14ac:dyDescent="0.25">
      <c r="D1" s="31" t="s">
        <v>2</v>
      </c>
      <c r="E1" s="32"/>
      <c r="F1" s="35" t="s">
        <v>13</v>
      </c>
      <c r="G1" s="36"/>
      <c r="H1" s="35" t="s">
        <v>14</v>
      </c>
      <c r="I1" s="36"/>
      <c r="J1" s="31" t="s">
        <v>15</v>
      </c>
      <c r="K1" s="32"/>
      <c r="L1" s="31" t="s">
        <v>4</v>
      </c>
      <c r="M1" s="33"/>
    </row>
    <row r="2" spans="3:15" ht="85.5" x14ac:dyDescent="0.25">
      <c r="C2" s="2" t="s">
        <v>1</v>
      </c>
      <c r="D2" s="3" t="s">
        <v>5</v>
      </c>
      <c r="E2" s="3" t="s">
        <v>6</v>
      </c>
      <c r="F2" s="3" t="s">
        <v>5</v>
      </c>
      <c r="G2" s="3" t="s">
        <v>6</v>
      </c>
      <c r="H2" s="3" t="s">
        <v>5</v>
      </c>
      <c r="I2" s="3" t="s">
        <v>6</v>
      </c>
      <c r="J2" s="3" t="s">
        <v>5</v>
      </c>
      <c r="K2" s="3" t="s">
        <v>6</v>
      </c>
      <c r="L2" s="3" t="s">
        <v>5</v>
      </c>
      <c r="M2" s="3" t="s">
        <v>6</v>
      </c>
    </row>
    <row r="3" spans="3:15" x14ac:dyDescent="0.25">
      <c r="C3" s="4" t="s">
        <v>16</v>
      </c>
      <c r="D3" s="5">
        <v>78296</v>
      </c>
      <c r="E3" s="6">
        <v>0</v>
      </c>
      <c r="F3" s="6">
        <v>0</v>
      </c>
      <c r="G3" s="6">
        <v>0</v>
      </c>
      <c r="H3" s="6">
        <v>0</v>
      </c>
      <c r="I3" s="6">
        <v>0</v>
      </c>
      <c r="J3" s="6">
        <v>0</v>
      </c>
      <c r="K3" s="6">
        <v>0</v>
      </c>
      <c r="L3" s="5">
        <v>78296</v>
      </c>
      <c r="M3" s="6">
        <v>0</v>
      </c>
    </row>
    <row r="4" spans="3:15" x14ac:dyDescent="0.25">
      <c r="C4" s="7" t="s">
        <v>17</v>
      </c>
      <c r="D4" s="8">
        <v>68127</v>
      </c>
      <c r="E4" s="9">
        <v>0</v>
      </c>
      <c r="F4" s="9">
        <v>0</v>
      </c>
      <c r="G4" s="9">
        <v>0</v>
      </c>
      <c r="H4" s="9">
        <v>0</v>
      </c>
      <c r="I4" s="9">
        <v>0</v>
      </c>
      <c r="J4" s="9">
        <v>0</v>
      </c>
      <c r="K4" s="9">
        <v>0</v>
      </c>
      <c r="L4" s="8">
        <v>68127</v>
      </c>
      <c r="M4" s="9">
        <v>0</v>
      </c>
    </row>
    <row r="5" spans="3:15" x14ac:dyDescent="0.25">
      <c r="C5" s="7" t="s">
        <v>18</v>
      </c>
      <c r="D5" s="9">
        <v>560</v>
      </c>
      <c r="E5" s="9">
        <v>0</v>
      </c>
      <c r="F5" s="9">
        <v>0</v>
      </c>
      <c r="G5" s="9">
        <v>0</v>
      </c>
      <c r="H5" s="9">
        <v>0</v>
      </c>
      <c r="I5" s="9">
        <v>0</v>
      </c>
      <c r="J5" s="9">
        <v>0</v>
      </c>
      <c r="K5" s="9">
        <v>0</v>
      </c>
      <c r="L5" s="9">
        <v>560</v>
      </c>
      <c r="M5" s="9">
        <v>0</v>
      </c>
    </row>
    <row r="6" spans="3:15" x14ac:dyDescent="0.25">
      <c r="C6" s="7" t="s">
        <v>19</v>
      </c>
      <c r="D6" s="8">
        <v>9118</v>
      </c>
      <c r="E6" s="9">
        <v>0</v>
      </c>
      <c r="F6" s="9">
        <v>0</v>
      </c>
      <c r="G6" s="9">
        <v>0</v>
      </c>
      <c r="H6" s="9">
        <v>0</v>
      </c>
      <c r="I6" s="9">
        <v>0</v>
      </c>
      <c r="J6" s="9">
        <v>0</v>
      </c>
      <c r="K6" s="9">
        <v>0</v>
      </c>
      <c r="L6" s="8">
        <v>9118</v>
      </c>
      <c r="M6" s="9">
        <v>0</v>
      </c>
    </row>
    <row r="7" spans="3:15" x14ac:dyDescent="0.25">
      <c r="C7" s="7" t="s">
        <v>20</v>
      </c>
      <c r="D7" s="9">
        <v>7</v>
      </c>
      <c r="E7" s="9">
        <v>0</v>
      </c>
      <c r="F7" s="9">
        <v>0</v>
      </c>
      <c r="G7" s="9">
        <v>0</v>
      </c>
      <c r="H7" s="9">
        <v>0</v>
      </c>
      <c r="I7" s="9">
        <v>0</v>
      </c>
      <c r="J7" s="9">
        <v>0</v>
      </c>
      <c r="K7" s="9">
        <v>0</v>
      </c>
      <c r="L7" s="9">
        <v>7</v>
      </c>
      <c r="M7" s="9">
        <v>0</v>
      </c>
    </row>
    <row r="8" spans="3:15" x14ac:dyDescent="0.25">
      <c r="C8" s="7" t="s">
        <v>21</v>
      </c>
      <c r="D8" s="9">
        <v>484</v>
      </c>
      <c r="E8" s="9">
        <v>0</v>
      </c>
      <c r="F8" s="9">
        <v>0</v>
      </c>
      <c r="G8" s="9">
        <v>0</v>
      </c>
      <c r="H8" s="9">
        <v>0</v>
      </c>
      <c r="I8" s="9">
        <v>0</v>
      </c>
      <c r="J8" s="9">
        <v>0</v>
      </c>
      <c r="K8" s="9">
        <v>0</v>
      </c>
      <c r="L8" s="9">
        <v>484</v>
      </c>
      <c r="M8" s="9">
        <v>0</v>
      </c>
    </row>
    <row r="9" spans="3:15" x14ac:dyDescent="0.25">
      <c r="C9" s="4" t="s">
        <v>7</v>
      </c>
      <c r="D9" s="5">
        <v>-7469699</v>
      </c>
      <c r="E9" s="5">
        <v>-197436</v>
      </c>
      <c r="F9" s="5">
        <v>-3314</v>
      </c>
      <c r="G9" s="5">
        <v>-3314</v>
      </c>
      <c r="H9" s="5">
        <v>0</v>
      </c>
      <c r="I9" s="5">
        <v>0</v>
      </c>
      <c r="J9" s="5">
        <v>585</v>
      </c>
      <c r="K9" s="5">
        <v>585</v>
      </c>
      <c r="L9" s="5">
        <f>D9+F9+H9+J9</f>
        <v>-7472428</v>
      </c>
      <c r="M9" s="5">
        <f>E9+G9+I9+K9</f>
        <v>-200165</v>
      </c>
      <c r="N9" s="25"/>
      <c r="O9" s="1"/>
    </row>
    <row r="10" spans="3:15" x14ac:dyDescent="0.25">
      <c r="C10" s="10" t="s">
        <v>22</v>
      </c>
      <c r="D10" s="11">
        <v>-5016692</v>
      </c>
      <c r="E10" s="11">
        <v>-123821</v>
      </c>
      <c r="F10" s="12">
        <v>-333</v>
      </c>
      <c r="G10" s="12">
        <v>-333</v>
      </c>
      <c r="H10" s="12">
        <v>-914</v>
      </c>
      <c r="I10" s="12">
        <v>-914</v>
      </c>
      <c r="J10" s="12">
        <v>0</v>
      </c>
      <c r="K10" s="12">
        <v>0</v>
      </c>
      <c r="L10" s="11">
        <v>-5017939</v>
      </c>
      <c r="M10" s="11">
        <v>-125068</v>
      </c>
    </row>
    <row r="11" spans="3:15" x14ac:dyDescent="0.25">
      <c r="C11" s="13" t="s">
        <v>23</v>
      </c>
      <c r="D11" s="14">
        <v>-15106</v>
      </c>
      <c r="E11" s="14">
        <v>-1645</v>
      </c>
      <c r="F11" s="15">
        <v>-80</v>
      </c>
      <c r="G11" s="15">
        <v>-80</v>
      </c>
      <c r="H11" s="15">
        <v>-6</v>
      </c>
      <c r="I11" s="15">
        <v>-6</v>
      </c>
      <c r="J11" s="15"/>
      <c r="K11" s="15"/>
      <c r="L11" s="14">
        <v>-15192</v>
      </c>
      <c r="M11" s="14">
        <v>-1731</v>
      </c>
    </row>
    <row r="12" spans="3:15" x14ac:dyDescent="0.25">
      <c r="C12" s="16" t="s">
        <v>24</v>
      </c>
      <c r="D12" s="17">
        <v>-352</v>
      </c>
      <c r="E12" s="17">
        <v>-306</v>
      </c>
      <c r="F12" s="17">
        <v>-41</v>
      </c>
      <c r="G12" s="17">
        <v>-41</v>
      </c>
      <c r="H12" s="17">
        <v>0</v>
      </c>
      <c r="I12" s="17">
        <v>0</v>
      </c>
      <c r="J12" s="17">
        <v>0</v>
      </c>
      <c r="K12" s="17">
        <v>0</v>
      </c>
      <c r="L12" s="17">
        <v>-392</v>
      </c>
      <c r="M12" s="17">
        <v>-346</v>
      </c>
    </row>
    <row r="13" spans="3:15" x14ac:dyDescent="0.25">
      <c r="C13" s="16" t="s">
        <v>25</v>
      </c>
      <c r="D13" s="18">
        <v>-14754</v>
      </c>
      <c r="E13" s="18">
        <v>-1340</v>
      </c>
      <c r="F13" s="17">
        <v>-39</v>
      </c>
      <c r="G13" s="17">
        <v>-39</v>
      </c>
      <c r="H13" s="17">
        <v>-6</v>
      </c>
      <c r="I13" s="17">
        <v>-6</v>
      </c>
      <c r="J13" s="17">
        <v>0</v>
      </c>
      <c r="K13" s="17">
        <v>0</v>
      </c>
      <c r="L13" s="18">
        <v>-14800</v>
      </c>
      <c r="M13" s="18">
        <v>-1385</v>
      </c>
    </row>
    <row r="14" spans="3:15" x14ac:dyDescent="0.25">
      <c r="C14" s="13" t="s">
        <v>26</v>
      </c>
      <c r="D14" s="14">
        <v>-3839395</v>
      </c>
      <c r="E14" s="14">
        <v>-6656</v>
      </c>
      <c r="F14" s="15">
        <v>-33</v>
      </c>
      <c r="G14" s="15">
        <v>-33</v>
      </c>
      <c r="H14" s="15">
        <v>-29</v>
      </c>
      <c r="I14" s="15">
        <v>-29</v>
      </c>
      <c r="J14" s="15"/>
      <c r="K14" s="15"/>
      <c r="L14" s="14">
        <v>-3839457</v>
      </c>
      <c r="M14" s="14">
        <v>-6718</v>
      </c>
    </row>
    <row r="15" spans="3:15" x14ac:dyDescent="0.25">
      <c r="C15" s="16" t="s">
        <v>27</v>
      </c>
      <c r="D15" s="18">
        <v>-1167</v>
      </c>
      <c r="E15" s="17">
        <v>-198</v>
      </c>
      <c r="F15" s="17">
        <v>0</v>
      </c>
      <c r="G15" s="17">
        <v>0</v>
      </c>
      <c r="H15" s="17">
        <v>0</v>
      </c>
      <c r="I15" s="17">
        <v>0</v>
      </c>
      <c r="J15" s="17">
        <v>0</v>
      </c>
      <c r="K15" s="17">
        <v>0</v>
      </c>
      <c r="L15" s="18">
        <v>-1167</v>
      </c>
      <c r="M15" s="17">
        <v>-198</v>
      </c>
    </row>
    <row r="16" spans="3:15" x14ac:dyDescent="0.25">
      <c r="C16" s="16" t="s">
        <v>28</v>
      </c>
      <c r="D16" s="18">
        <v>-3838227</v>
      </c>
      <c r="E16" s="18">
        <v>-6458</v>
      </c>
      <c r="F16" s="17">
        <v>-33</v>
      </c>
      <c r="G16" s="17">
        <v>-33</v>
      </c>
      <c r="H16" s="17">
        <v>-29</v>
      </c>
      <c r="I16" s="17">
        <v>-29</v>
      </c>
      <c r="J16" s="17">
        <v>0</v>
      </c>
      <c r="K16" s="17">
        <v>0</v>
      </c>
      <c r="L16" s="18">
        <v>-3838290</v>
      </c>
      <c r="M16" s="18">
        <v>-6520</v>
      </c>
    </row>
    <row r="17" spans="3:14" x14ac:dyDescent="0.25">
      <c r="C17" s="13" t="s">
        <v>29</v>
      </c>
      <c r="D17" s="14">
        <v>-168366</v>
      </c>
      <c r="E17" s="14">
        <v>-71440</v>
      </c>
      <c r="F17" s="15">
        <v>-79</v>
      </c>
      <c r="G17" s="15">
        <v>-79</v>
      </c>
      <c r="H17" s="15">
        <v>-221</v>
      </c>
      <c r="I17" s="15">
        <v>-221</v>
      </c>
      <c r="J17" s="15"/>
      <c r="K17" s="15"/>
      <c r="L17" s="14">
        <v>-168666</v>
      </c>
      <c r="M17" s="14">
        <v>-71740</v>
      </c>
    </row>
    <row r="18" spans="3:14" ht="30" x14ac:dyDescent="0.25">
      <c r="C18" s="16" t="s">
        <v>30</v>
      </c>
      <c r="D18" s="18">
        <v>-16227</v>
      </c>
      <c r="E18" s="18">
        <v>-4072</v>
      </c>
      <c r="F18" s="17">
        <v>-28</v>
      </c>
      <c r="G18" s="17">
        <v>-28</v>
      </c>
      <c r="H18" s="17">
        <v>48</v>
      </c>
      <c r="I18" s="17">
        <v>48</v>
      </c>
      <c r="J18" s="17">
        <v>0</v>
      </c>
      <c r="K18" s="17">
        <v>0</v>
      </c>
      <c r="L18" s="18">
        <v>-16207</v>
      </c>
      <c r="M18" s="18">
        <v>-4052</v>
      </c>
    </row>
    <row r="19" spans="3:14" ht="30" x14ac:dyDescent="0.25">
      <c r="C19" s="16" t="s">
        <v>31</v>
      </c>
      <c r="D19" s="18">
        <v>-152140</v>
      </c>
      <c r="E19" s="18">
        <v>-67368</v>
      </c>
      <c r="F19" s="17">
        <v>-51</v>
      </c>
      <c r="G19" s="17">
        <v>-51</v>
      </c>
      <c r="H19" s="17">
        <v>-268</v>
      </c>
      <c r="I19" s="17">
        <v>-268</v>
      </c>
      <c r="J19" s="17">
        <v>0</v>
      </c>
      <c r="K19" s="17">
        <v>0</v>
      </c>
      <c r="L19" s="18">
        <v>-152459</v>
      </c>
      <c r="M19" s="18">
        <v>-67688</v>
      </c>
    </row>
    <row r="20" spans="3:14" x14ac:dyDescent="0.25">
      <c r="C20" s="13" t="s">
        <v>32</v>
      </c>
      <c r="D20" s="14">
        <v>-993825</v>
      </c>
      <c r="E20" s="14">
        <v>-44080</v>
      </c>
      <c r="F20" s="15">
        <v>-140</v>
      </c>
      <c r="G20" s="15">
        <v>-140</v>
      </c>
      <c r="H20" s="15">
        <v>-658</v>
      </c>
      <c r="I20" s="15">
        <v>-658</v>
      </c>
      <c r="J20" s="15"/>
      <c r="K20" s="15"/>
      <c r="L20" s="14">
        <v>-994624</v>
      </c>
      <c r="M20" s="14">
        <v>-44879</v>
      </c>
    </row>
    <row r="21" spans="3:14" x14ac:dyDescent="0.25">
      <c r="C21" s="16" t="s">
        <v>33</v>
      </c>
      <c r="D21" s="18">
        <v>-936246</v>
      </c>
      <c r="E21" s="18">
        <v>-3939</v>
      </c>
      <c r="F21" s="17">
        <v>-47</v>
      </c>
      <c r="G21" s="17">
        <v>-47</v>
      </c>
      <c r="H21" s="17">
        <v>-671</v>
      </c>
      <c r="I21" s="17">
        <v>-671</v>
      </c>
      <c r="J21" s="17">
        <v>0</v>
      </c>
      <c r="K21" s="17">
        <v>0</v>
      </c>
      <c r="L21" s="18">
        <v>-936963</v>
      </c>
      <c r="M21" s="18">
        <v>-4657</v>
      </c>
    </row>
    <row r="22" spans="3:14" x14ac:dyDescent="0.25">
      <c r="C22" s="16" t="s">
        <v>34</v>
      </c>
      <c r="D22" s="18">
        <v>-36720</v>
      </c>
      <c r="E22" s="18">
        <v>-27727</v>
      </c>
      <c r="F22" s="17">
        <v>-93</v>
      </c>
      <c r="G22" s="17">
        <v>-93</v>
      </c>
      <c r="H22" s="17">
        <v>-187</v>
      </c>
      <c r="I22" s="17">
        <v>-187</v>
      </c>
      <c r="J22" s="17">
        <v>0</v>
      </c>
      <c r="K22" s="17">
        <v>0</v>
      </c>
      <c r="L22" s="18">
        <v>-37000</v>
      </c>
      <c r="M22" s="18">
        <v>-28007</v>
      </c>
    </row>
    <row r="23" spans="3:14" ht="30" x14ac:dyDescent="0.25">
      <c r="C23" s="16" t="s">
        <v>35</v>
      </c>
      <c r="D23" s="18">
        <v>-4096</v>
      </c>
      <c r="E23" s="18">
        <v>-2169</v>
      </c>
      <c r="F23" s="17">
        <v>-54</v>
      </c>
      <c r="G23" s="17">
        <v>-54</v>
      </c>
      <c r="H23" s="17">
        <v>-67</v>
      </c>
      <c r="I23" s="17">
        <v>-67</v>
      </c>
      <c r="J23" s="17">
        <v>0</v>
      </c>
      <c r="K23" s="17">
        <v>0</v>
      </c>
      <c r="L23" s="18">
        <v>-4217</v>
      </c>
      <c r="M23" s="18">
        <v>-2290</v>
      </c>
    </row>
    <row r="24" spans="3:14" x14ac:dyDescent="0.25">
      <c r="C24" s="16" t="s">
        <v>36</v>
      </c>
      <c r="D24" s="18">
        <v>-7684</v>
      </c>
      <c r="E24" s="18">
        <v>-3321</v>
      </c>
      <c r="F24" s="17">
        <v>129</v>
      </c>
      <c r="G24" s="17">
        <v>129</v>
      </c>
      <c r="H24" s="17">
        <v>450</v>
      </c>
      <c r="I24" s="17">
        <v>450</v>
      </c>
      <c r="J24" s="17">
        <v>0</v>
      </c>
      <c r="K24" s="17">
        <v>0</v>
      </c>
      <c r="L24" s="18">
        <v>-7104</v>
      </c>
      <c r="M24" s="18">
        <v>-2742</v>
      </c>
    </row>
    <row r="25" spans="3:14" x14ac:dyDescent="0.25">
      <c r="C25" s="16" t="s">
        <v>37</v>
      </c>
      <c r="D25" s="18">
        <v>-9080</v>
      </c>
      <c r="E25" s="18">
        <v>-6923</v>
      </c>
      <c r="F25" s="17">
        <v>-75</v>
      </c>
      <c r="G25" s="17">
        <v>-75</v>
      </c>
      <c r="H25" s="17">
        <v>-184</v>
      </c>
      <c r="I25" s="17">
        <v>-184</v>
      </c>
      <c r="J25" s="17">
        <v>0</v>
      </c>
      <c r="K25" s="17">
        <v>0</v>
      </c>
      <c r="L25" s="18">
        <v>-9339</v>
      </c>
      <c r="M25" s="18">
        <v>-7182</v>
      </c>
    </row>
    <row r="26" spans="3:14" x14ac:dyDescent="0.25">
      <c r="C26" s="10" t="s">
        <v>8</v>
      </c>
      <c r="D26" s="11">
        <v>-2444877</v>
      </c>
      <c r="E26" s="11">
        <v>-73615</v>
      </c>
      <c r="F26" s="11">
        <v>-2982</v>
      </c>
      <c r="G26" s="11">
        <v>-2982</v>
      </c>
      <c r="H26" s="11">
        <v>914</v>
      </c>
      <c r="I26" s="11">
        <v>914</v>
      </c>
      <c r="J26" s="12">
        <v>585</v>
      </c>
      <c r="K26" s="12">
        <v>585</v>
      </c>
      <c r="L26" s="11">
        <f>D26+F26+H26+J26</f>
        <v>-2446360</v>
      </c>
      <c r="M26" s="11">
        <f>E26+G26+I26+K26</f>
        <v>-75098</v>
      </c>
      <c r="N26" s="25"/>
    </row>
    <row r="27" spans="3:14" x14ac:dyDescent="0.25">
      <c r="C27" s="13" t="s">
        <v>38</v>
      </c>
      <c r="D27" s="14">
        <v>-11146</v>
      </c>
      <c r="E27" s="14">
        <v>-8006</v>
      </c>
      <c r="F27" s="15">
        <v>-141</v>
      </c>
      <c r="G27" s="15">
        <v>-141</v>
      </c>
      <c r="H27" s="15">
        <v>128</v>
      </c>
      <c r="I27" s="15">
        <v>128</v>
      </c>
      <c r="J27" s="15"/>
      <c r="K27" s="15"/>
      <c r="L27" s="14">
        <v>-11160</v>
      </c>
      <c r="M27" s="14">
        <v>-8019</v>
      </c>
    </row>
    <row r="28" spans="3:14" x14ac:dyDescent="0.25">
      <c r="C28" s="16" t="s">
        <v>39</v>
      </c>
      <c r="D28" s="18">
        <v>-1432</v>
      </c>
      <c r="E28" s="17">
        <v>-969</v>
      </c>
      <c r="F28" s="17">
        <v>103</v>
      </c>
      <c r="G28" s="17">
        <v>103</v>
      </c>
      <c r="H28" s="17">
        <v>128</v>
      </c>
      <c r="I28" s="17">
        <v>128</v>
      </c>
      <c r="J28" s="17">
        <v>0</v>
      </c>
      <c r="K28" s="17">
        <v>0</v>
      </c>
      <c r="L28" s="18">
        <v>-1201</v>
      </c>
      <c r="M28" s="17">
        <v>-738</v>
      </c>
    </row>
    <row r="29" spans="3:14" x14ac:dyDescent="0.25">
      <c r="C29" s="16" t="s">
        <v>40</v>
      </c>
      <c r="D29" s="18">
        <v>-2967</v>
      </c>
      <c r="E29" s="18">
        <v>-2422</v>
      </c>
      <c r="F29" s="17">
        <v>-128</v>
      </c>
      <c r="G29" s="17">
        <v>-128</v>
      </c>
      <c r="H29" s="17">
        <v>0</v>
      </c>
      <c r="I29" s="17">
        <v>0</v>
      </c>
      <c r="J29" s="17">
        <v>0</v>
      </c>
      <c r="K29" s="17">
        <v>0</v>
      </c>
      <c r="L29" s="18">
        <v>-3095</v>
      </c>
      <c r="M29" s="18">
        <v>-2550</v>
      </c>
    </row>
    <row r="30" spans="3:14" x14ac:dyDescent="0.25">
      <c r="C30" s="16" t="s">
        <v>41</v>
      </c>
      <c r="D30" s="18">
        <v>-1720</v>
      </c>
      <c r="E30" s="18">
        <v>-1581</v>
      </c>
      <c r="F30" s="17">
        <v>-18</v>
      </c>
      <c r="G30" s="17">
        <v>-18</v>
      </c>
      <c r="H30" s="17">
        <v>0</v>
      </c>
      <c r="I30" s="17">
        <v>0</v>
      </c>
      <c r="J30" s="17">
        <v>0</v>
      </c>
      <c r="K30" s="17">
        <v>0</v>
      </c>
      <c r="L30" s="18">
        <v>-1738</v>
      </c>
      <c r="M30" s="18">
        <v>-1599</v>
      </c>
    </row>
    <row r="31" spans="3:14" x14ac:dyDescent="0.25">
      <c r="C31" s="16" t="s">
        <v>42</v>
      </c>
      <c r="D31" s="18">
        <v>-5027</v>
      </c>
      <c r="E31" s="18">
        <v>-3034</v>
      </c>
      <c r="F31" s="17">
        <v>-98</v>
      </c>
      <c r="G31" s="17">
        <v>-98</v>
      </c>
      <c r="H31" s="17">
        <v>0</v>
      </c>
      <c r="I31" s="17">
        <v>0</v>
      </c>
      <c r="J31" s="17">
        <v>0</v>
      </c>
      <c r="K31" s="17">
        <v>0</v>
      </c>
      <c r="L31" s="18">
        <v>-5125</v>
      </c>
      <c r="M31" s="18">
        <v>-3133</v>
      </c>
    </row>
    <row r="32" spans="3:14" x14ac:dyDescent="0.25">
      <c r="C32" s="13" t="s">
        <v>43</v>
      </c>
      <c r="D32" s="14">
        <v>-22810</v>
      </c>
      <c r="E32" s="14">
        <v>-20347</v>
      </c>
      <c r="F32" s="15">
        <v>178</v>
      </c>
      <c r="G32" s="15">
        <v>178</v>
      </c>
      <c r="H32" s="15">
        <v>252</v>
      </c>
      <c r="I32" s="15">
        <v>252</v>
      </c>
      <c r="J32" s="15"/>
      <c r="K32" s="15"/>
      <c r="L32" s="14">
        <v>-22380</v>
      </c>
      <c r="M32" s="14">
        <v>-19918</v>
      </c>
    </row>
    <row r="33" spans="3:14" x14ac:dyDescent="0.25">
      <c r="C33" s="16" t="s">
        <v>44</v>
      </c>
      <c r="D33" s="18">
        <v>-8346</v>
      </c>
      <c r="E33" s="18">
        <v>-6133</v>
      </c>
      <c r="F33" s="17">
        <v>-73</v>
      </c>
      <c r="G33" s="17">
        <v>-73</v>
      </c>
      <c r="H33" s="17">
        <v>92</v>
      </c>
      <c r="I33" s="17">
        <v>92</v>
      </c>
      <c r="J33" s="17">
        <v>0</v>
      </c>
      <c r="K33" s="17">
        <v>0</v>
      </c>
      <c r="L33" s="18">
        <v>-8327</v>
      </c>
      <c r="M33" s="18">
        <v>-6114</v>
      </c>
    </row>
    <row r="34" spans="3:14" x14ac:dyDescent="0.25">
      <c r="C34" s="16" t="s">
        <v>45</v>
      </c>
      <c r="D34" s="18">
        <v>-2132</v>
      </c>
      <c r="E34" s="18">
        <v>-2070</v>
      </c>
      <c r="F34" s="17">
        <v>251</v>
      </c>
      <c r="G34" s="17">
        <v>251</v>
      </c>
      <c r="H34" s="17">
        <v>200</v>
      </c>
      <c r="I34" s="17">
        <v>200</v>
      </c>
      <c r="J34" s="17">
        <v>0</v>
      </c>
      <c r="K34" s="17">
        <v>0</v>
      </c>
      <c r="L34" s="18">
        <v>-1682</v>
      </c>
      <c r="M34" s="18">
        <v>-1620</v>
      </c>
    </row>
    <row r="35" spans="3:14" x14ac:dyDescent="0.25">
      <c r="C35" s="16" t="s">
        <v>46</v>
      </c>
      <c r="D35" s="17">
        <v>-696</v>
      </c>
      <c r="E35" s="17">
        <v>-684</v>
      </c>
      <c r="F35" s="17">
        <v>0</v>
      </c>
      <c r="G35" s="17">
        <v>0</v>
      </c>
      <c r="H35" s="17">
        <v>0</v>
      </c>
      <c r="I35" s="17">
        <v>0</v>
      </c>
      <c r="J35" s="17">
        <v>0</v>
      </c>
      <c r="K35" s="17">
        <v>0</v>
      </c>
      <c r="L35" s="17">
        <v>-696</v>
      </c>
      <c r="M35" s="17">
        <v>-684</v>
      </c>
    </row>
    <row r="36" spans="3:14" x14ac:dyDescent="0.25">
      <c r="C36" s="16" t="s">
        <v>47</v>
      </c>
      <c r="D36" s="18">
        <v>-4965</v>
      </c>
      <c r="E36" s="18">
        <v>-4830</v>
      </c>
      <c r="F36" s="17">
        <v>0</v>
      </c>
      <c r="G36" s="17">
        <v>0</v>
      </c>
      <c r="H36" s="17">
        <v>-40</v>
      </c>
      <c r="I36" s="17">
        <v>-40</v>
      </c>
      <c r="J36" s="17">
        <v>0</v>
      </c>
      <c r="K36" s="17">
        <v>0</v>
      </c>
      <c r="L36" s="18">
        <v>-5005</v>
      </c>
      <c r="M36" s="18">
        <v>-4870</v>
      </c>
    </row>
    <row r="37" spans="3:14" x14ac:dyDescent="0.25">
      <c r="C37" s="16" t="s">
        <v>48</v>
      </c>
      <c r="D37" s="18">
        <v>-6671</v>
      </c>
      <c r="E37" s="18">
        <v>-6630</v>
      </c>
      <c r="F37" s="17">
        <v>0</v>
      </c>
      <c r="G37" s="17">
        <v>0</v>
      </c>
      <c r="H37" s="17">
        <v>0</v>
      </c>
      <c r="I37" s="17">
        <v>0</v>
      </c>
      <c r="J37" s="17">
        <v>0</v>
      </c>
      <c r="K37" s="17">
        <v>0</v>
      </c>
      <c r="L37" s="18">
        <v>-6671</v>
      </c>
      <c r="M37" s="18">
        <v>-6630</v>
      </c>
    </row>
    <row r="38" spans="3:14" x14ac:dyDescent="0.25">
      <c r="C38" s="13" t="s">
        <v>9</v>
      </c>
      <c r="D38" s="14">
        <v>-2410921</v>
      </c>
      <c r="E38" s="14">
        <v>-45262</v>
      </c>
      <c r="F38" s="14">
        <v>-3019</v>
      </c>
      <c r="G38" s="14">
        <v>-3019</v>
      </c>
      <c r="H38" s="15">
        <v>535</v>
      </c>
      <c r="I38" s="15">
        <v>535</v>
      </c>
      <c r="J38" s="15"/>
      <c r="K38" s="15"/>
      <c r="L38" s="14">
        <v>-2413405</v>
      </c>
      <c r="M38" s="14">
        <v>-47746</v>
      </c>
    </row>
    <row r="39" spans="3:14" x14ac:dyDescent="0.25">
      <c r="C39" s="16" t="s">
        <v>49</v>
      </c>
      <c r="D39" s="18">
        <v>-2787</v>
      </c>
      <c r="E39" s="18">
        <v>-2484</v>
      </c>
      <c r="F39" s="17">
        <v>19</v>
      </c>
      <c r="G39" s="17">
        <v>19</v>
      </c>
      <c r="H39" s="17">
        <v>412</v>
      </c>
      <c r="I39" s="17">
        <v>412</v>
      </c>
      <c r="J39" s="17">
        <v>0</v>
      </c>
      <c r="K39" s="17">
        <v>0</v>
      </c>
      <c r="L39" s="18">
        <v>-2357</v>
      </c>
      <c r="M39" s="18">
        <v>-2054</v>
      </c>
    </row>
    <row r="40" spans="3:14" x14ac:dyDescent="0.25">
      <c r="C40" s="16" t="s">
        <v>10</v>
      </c>
      <c r="D40" s="18">
        <v>-16053</v>
      </c>
      <c r="E40" s="18">
        <v>-3424</v>
      </c>
      <c r="F40" s="17">
        <v>-585</v>
      </c>
      <c r="G40" s="17">
        <v>-585</v>
      </c>
      <c r="H40" s="17">
        <v>0</v>
      </c>
      <c r="I40" s="17">
        <v>0</v>
      </c>
      <c r="J40" s="17">
        <v>585</v>
      </c>
      <c r="K40" s="17">
        <v>585</v>
      </c>
      <c r="L40" s="17">
        <f>D40+F40+H40+J40</f>
        <v>-16053</v>
      </c>
      <c r="M40" s="17">
        <f>E40+G40+I40+K40</f>
        <v>-3424</v>
      </c>
      <c r="N40" s="25"/>
    </row>
    <row r="41" spans="3:14" x14ac:dyDescent="0.25">
      <c r="C41" s="16" t="s">
        <v>50</v>
      </c>
      <c r="D41" s="18">
        <v>-6941</v>
      </c>
      <c r="E41" s="18">
        <v>-5441</v>
      </c>
      <c r="F41" s="17">
        <v>8</v>
      </c>
      <c r="G41" s="17">
        <v>8</v>
      </c>
      <c r="H41" s="17">
        <v>0</v>
      </c>
      <c r="I41" s="17">
        <v>0</v>
      </c>
      <c r="J41" s="17">
        <v>0</v>
      </c>
      <c r="K41" s="17">
        <v>0</v>
      </c>
      <c r="L41" s="18">
        <v>-6933</v>
      </c>
      <c r="M41" s="18">
        <v>-5433</v>
      </c>
    </row>
    <row r="42" spans="3:14" x14ac:dyDescent="0.25">
      <c r="C42" s="16" t="s">
        <v>51</v>
      </c>
      <c r="D42" s="18">
        <v>-23168</v>
      </c>
      <c r="E42" s="18">
        <v>-7682</v>
      </c>
      <c r="F42" s="18">
        <v>-1931</v>
      </c>
      <c r="G42" s="18">
        <v>-1931</v>
      </c>
      <c r="H42" s="17">
        <v>0</v>
      </c>
      <c r="I42" s="17">
        <v>0</v>
      </c>
      <c r="J42" s="17">
        <v>0</v>
      </c>
      <c r="K42" s="17">
        <v>0</v>
      </c>
      <c r="L42" s="18">
        <v>-25099</v>
      </c>
      <c r="M42" s="18">
        <v>-9614</v>
      </c>
    </row>
    <row r="43" spans="3:14" x14ac:dyDescent="0.25">
      <c r="C43" s="16" t="s">
        <v>52</v>
      </c>
      <c r="D43" s="18">
        <v>-4551</v>
      </c>
      <c r="E43" s="18">
        <v>-4004</v>
      </c>
      <c r="F43" s="17">
        <v>105</v>
      </c>
      <c r="G43" s="17">
        <v>105</v>
      </c>
      <c r="H43" s="17">
        <v>0</v>
      </c>
      <c r="I43" s="17">
        <v>0</v>
      </c>
      <c r="J43" s="17">
        <v>0</v>
      </c>
      <c r="K43" s="17">
        <v>0</v>
      </c>
      <c r="L43" s="18">
        <v>-4446</v>
      </c>
      <c r="M43" s="18">
        <v>-3898</v>
      </c>
    </row>
    <row r="44" spans="3:14" x14ac:dyDescent="0.25">
      <c r="C44" s="16" t="s">
        <v>53</v>
      </c>
      <c r="D44" s="18">
        <v>-2342268</v>
      </c>
      <c r="E44" s="18">
        <v>-14706</v>
      </c>
      <c r="F44" s="17">
        <v>-450</v>
      </c>
      <c r="G44" s="17">
        <v>-450</v>
      </c>
      <c r="H44" s="17">
        <v>0</v>
      </c>
      <c r="I44" s="17">
        <v>0</v>
      </c>
      <c r="J44" s="17">
        <v>0</v>
      </c>
      <c r="K44" s="17">
        <v>0</v>
      </c>
      <c r="L44" s="18">
        <v>-2342717</v>
      </c>
      <c r="M44" s="18">
        <v>-15156</v>
      </c>
    </row>
    <row r="45" spans="3:14" x14ac:dyDescent="0.25">
      <c r="C45" s="16" t="s">
        <v>54</v>
      </c>
      <c r="D45" s="17">
        <v>-907</v>
      </c>
      <c r="E45" s="17">
        <v>-876</v>
      </c>
      <c r="F45" s="17">
        <v>-147</v>
      </c>
      <c r="G45" s="17">
        <v>-147</v>
      </c>
      <c r="H45" s="17">
        <v>123</v>
      </c>
      <c r="I45" s="17">
        <v>123</v>
      </c>
      <c r="J45" s="17">
        <v>0</v>
      </c>
      <c r="K45" s="17">
        <v>0</v>
      </c>
      <c r="L45" s="17">
        <v>-932</v>
      </c>
      <c r="M45" s="17">
        <v>-900</v>
      </c>
    </row>
    <row r="46" spans="3:14" ht="30" x14ac:dyDescent="0.25">
      <c r="C46" s="16" t="s">
        <v>55</v>
      </c>
      <c r="D46" s="18">
        <v>-10596</v>
      </c>
      <c r="E46" s="18">
        <v>-3531</v>
      </c>
      <c r="F46" s="17">
        <v>18</v>
      </c>
      <c r="G46" s="17">
        <v>18</v>
      </c>
      <c r="H46" s="17">
        <v>0</v>
      </c>
      <c r="I46" s="17">
        <v>0</v>
      </c>
      <c r="J46" s="17">
        <v>0</v>
      </c>
      <c r="K46" s="17">
        <v>0</v>
      </c>
      <c r="L46" s="18">
        <v>-10578</v>
      </c>
      <c r="M46" s="18">
        <v>-3513</v>
      </c>
    </row>
    <row r="47" spans="3:14" x14ac:dyDescent="0.25">
      <c r="C47" s="16" t="s">
        <v>56</v>
      </c>
      <c r="D47" s="18">
        <v>-3649</v>
      </c>
      <c r="E47" s="18">
        <v>-3115</v>
      </c>
      <c r="F47" s="17">
        <v>-55</v>
      </c>
      <c r="G47" s="17">
        <v>-55</v>
      </c>
      <c r="H47" s="17">
        <v>0</v>
      </c>
      <c r="I47" s="17">
        <v>0</v>
      </c>
      <c r="J47" s="17">
        <v>0</v>
      </c>
      <c r="K47" s="17">
        <v>0</v>
      </c>
      <c r="L47" s="18">
        <v>-3704</v>
      </c>
      <c r="M47" s="18">
        <v>-3169</v>
      </c>
    </row>
    <row r="48" spans="3:14" x14ac:dyDescent="0.25">
      <c r="C48" s="19" t="s">
        <v>57</v>
      </c>
      <c r="D48" s="20">
        <v>-8130</v>
      </c>
      <c r="E48" s="21">
        <v>0</v>
      </c>
      <c r="F48" s="21">
        <v>0</v>
      </c>
      <c r="G48" s="21">
        <v>0</v>
      </c>
      <c r="H48" s="21">
        <v>0</v>
      </c>
      <c r="I48" s="21">
        <v>0</v>
      </c>
      <c r="J48" s="21">
        <v>0</v>
      </c>
      <c r="K48" s="21">
        <v>0</v>
      </c>
      <c r="L48" s="20">
        <v>-8130</v>
      </c>
      <c r="M48" s="21">
        <v>0</v>
      </c>
    </row>
    <row r="49" spans="3:14" x14ac:dyDescent="0.25">
      <c r="C49" s="4" t="s">
        <v>11</v>
      </c>
      <c r="D49" s="5">
        <v>-11758</v>
      </c>
      <c r="E49" s="5">
        <v>-5502</v>
      </c>
      <c r="F49" s="5">
        <v>1392</v>
      </c>
      <c r="G49" s="5">
        <v>1392</v>
      </c>
      <c r="H49" s="6">
        <v>0</v>
      </c>
      <c r="I49" s="6">
        <v>0</v>
      </c>
      <c r="J49" s="6">
        <v>-585</v>
      </c>
      <c r="K49" s="6">
        <v>-585</v>
      </c>
      <c r="L49" s="5">
        <f>D49+F49+H49+J49</f>
        <v>-10951</v>
      </c>
      <c r="M49" s="5">
        <f>E49+G49+I49+K49</f>
        <v>-4695</v>
      </c>
      <c r="N49" s="25"/>
    </row>
    <row r="50" spans="3:14" x14ac:dyDescent="0.25">
      <c r="C50" s="24" t="s">
        <v>58</v>
      </c>
      <c r="D50" s="22">
        <v>-2066</v>
      </c>
      <c r="E50" s="23">
        <v>0</v>
      </c>
      <c r="F50" s="23">
        <v>0</v>
      </c>
      <c r="G50" s="23">
        <v>0</v>
      </c>
      <c r="H50" s="23">
        <v>0</v>
      </c>
      <c r="I50" s="23">
        <v>0</v>
      </c>
      <c r="J50" s="23">
        <v>0</v>
      </c>
      <c r="K50" s="23">
        <v>0</v>
      </c>
      <c r="L50" s="22">
        <v>-2066</v>
      </c>
      <c r="M50" s="23">
        <v>0</v>
      </c>
    </row>
    <row r="51" spans="3:14" x14ac:dyDescent="0.25">
      <c r="C51" s="4" t="s">
        <v>59</v>
      </c>
      <c r="D51" s="6">
        <v>0</v>
      </c>
      <c r="E51" s="6">
        <v>0</v>
      </c>
      <c r="F51" s="6">
        <v>-15</v>
      </c>
      <c r="G51" s="6">
        <v>-15</v>
      </c>
      <c r="H51" s="6">
        <v>0</v>
      </c>
      <c r="I51" s="6">
        <v>0</v>
      </c>
      <c r="J51" s="6"/>
      <c r="K51" s="6"/>
      <c r="L51" s="6">
        <v>-15</v>
      </c>
      <c r="M51" s="6">
        <v>-15</v>
      </c>
    </row>
    <row r="52" spans="3:14" x14ac:dyDescent="0.25">
      <c r="C52" s="7" t="s">
        <v>60</v>
      </c>
      <c r="D52" s="9">
        <v>0</v>
      </c>
      <c r="E52" s="9">
        <v>0</v>
      </c>
      <c r="F52" s="9">
        <v>-15</v>
      </c>
      <c r="G52" s="9">
        <v>-15</v>
      </c>
      <c r="H52" s="9">
        <v>0</v>
      </c>
      <c r="I52" s="9">
        <v>0</v>
      </c>
      <c r="J52" s="9"/>
      <c r="K52" s="9"/>
      <c r="L52" s="9">
        <v>-15</v>
      </c>
      <c r="M52" s="9">
        <v>-15</v>
      </c>
    </row>
  </sheetData>
  <mergeCells count="5">
    <mergeCell ref="D1:E1"/>
    <mergeCell ref="F1:G1"/>
    <mergeCell ref="H1:I1"/>
    <mergeCell ref="L1:M1"/>
    <mergeCell ref="J1:K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6DB312BAAA7D24890F9563F9BCC04FE" ma:contentTypeVersion="2" ma:contentTypeDescription="Loo uus dokument" ma:contentTypeScope="" ma:versionID="79d0798ac1bbbd256117469e61abf31a">
  <xsd:schema xmlns:xsd="http://www.w3.org/2001/XMLSchema" xmlns:xs="http://www.w3.org/2001/XMLSchema" xmlns:p="http://schemas.microsoft.com/office/2006/metadata/properties" xmlns:ns2="86ff85a5-9382-456b-accd-d366e81050cf" targetNamespace="http://schemas.microsoft.com/office/2006/metadata/properties" ma:root="true" ma:fieldsID="bbb06e1b1f82af13c0167660d65db29c" ns2:_="">
    <xsd:import namespace="86ff85a5-9382-456b-accd-d366e81050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f85a5-9382-456b-accd-d366e81050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337BD6-0FD9-4844-821C-C8E12676B0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ff85a5-9382-456b-accd-d366e810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14977D-3CED-4132-9E40-56504C6AC00E}">
  <ds:schemaRefs>
    <ds:schemaRef ds:uri="http://schemas.microsoft.com/sharepoint/v3/contenttype/forms"/>
  </ds:schemaRefs>
</ds:datastoreItem>
</file>

<file path=customXml/itemProps3.xml><?xml version="1.0" encoding="utf-8"?>
<ds:datastoreItem xmlns:ds="http://schemas.openxmlformats.org/officeDocument/2006/customXml" ds:itemID="{D8AD411A-093F-4439-B0E3-099DBAB3E84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SOM täiendav II lg muudatus</vt:lpstr>
      <vt:lpstr>II lg järgne seis muudatuega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Kairi Jürgenson - RAM</dc:creator>
  <cp:keywords/>
  <dc:description/>
  <cp:lastModifiedBy>Diana Kalvik - SOM</cp:lastModifiedBy>
  <cp:revision/>
  <dcterms:created xsi:type="dcterms:W3CDTF">2025-06-05T15:12:22Z</dcterms:created>
  <dcterms:modified xsi:type="dcterms:W3CDTF">2025-06-06T07:21:23Z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2025-06-05T16:09:03Z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6eed6272-bd81-4a77-879c-65f6f9ff2fa2</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y fmtid="{D5CDD505-2E9C-101B-9397-08002B2CF9AE}" pid="10" name="ContentTypeId">
    <vt:lpwstr>0x01010086DB312BAAA7D24890F9563F9BCC04FE</vt:lpwstr>
  </property>
  <property fmtid="{D5CDD505-2E9C-101B-9397-08002B2CF9AE}" pid="11" name="MediaServiceImageTags">
    <vt:lpwstr/>
  </property>
</Properties>
</file>